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e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<sst xmlns="http://schemas.openxmlformats.org/spreadsheetml/2006/main" count="9" uniqueCount="8">
  <si>
    <t xml:space="preserve">kWh</t>
  </si>
  <si>
    <t xml:space="preserve">Ecart :</t>
  </si>
  <si>
    <t xml:space="preserve">Heure</t>
  </si>
  <si>
    <t xml:space="preserve">minute</t>
  </si>
  <si>
    <t xml:space="preserve">Watt ou VA</t>
  </si>
  <si>
    <t xml:space="preserve">Par copier/coller mettre les valeurs au pas de 30 mn dans la colonne C à partir de C4</t>
  </si>
  <si>
    <t xml:space="preserve">Les valeurs au pas de 10 mn seront calculées automatiquement.</t>
  </si>
  <si>
    <t xml:space="preserve">M'envoyer ce fichier résultat.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</si>
</sst>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"/>
    <numFmt numFmtId="166" formatCode="0.000"/>
    <numFmt numFmtId="167" formatCode="0.00%"/>
    <numFmt numFmtId="168" formatCode="0.00"/>
    <numFmt numFmtId="169" formatCode="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fr-FR" sz="1300" strike="noStrike" u="none">
                <a:uFillTx/>
                <a:latin typeface="Arial"/>
              </a:defRPr>
            </a:pPr>
            <a:r>
              <a:rPr b="0" lang="fr-FR" sz="1300" strike="noStrike" u="none">
                <a:solidFill>
                  <a:srgbClr val="000000"/>
                </a:solidFill>
                <a:uFillTx/>
                <a:latin typeface="Arial"/>
              </a:rPr>
              <a:t>Toutes les 30 mn</a:t>
            </a:r>
          </a:p>
        </c:rich>
      </c:tx>
      <c:layout>
        <c:manualLayout>
          <c:xMode val="edge"/>
          <c:yMode val="edge"/>
          <c:x val="0.69923921177351"/>
          <c:y val="0.0667259786476868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394736842105263"/>
          <c:y val="0.0528247330960854"/>
          <c:w val="0.936954352706411"/>
          <c:h val="0.93260676156583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0000"/>
            </a:solidFill>
            <a:ln w="3780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trike="noStrike" u="none"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leaderLines>
              <c:spPr>
                <a:ln w="37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Date!$C$4:$C$35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29</c:v>
                </c:pt>
                <c:pt idx="4">
                  <c:v>72</c:v>
                </c:pt>
                <c:pt idx="5">
                  <c:v>400</c:v>
                </c:pt>
                <c:pt idx="6">
                  <c:v>942</c:v>
                </c:pt>
                <c:pt idx="7">
                  <c:v>1540</c:v>
                </c:pt>
                <c:pt idx="8">
                  <c:v>2083</c:v>
                </c:pt>
                <c:pt idx="9">
                  <c:v>2547</c:v>
                </c:pt>
                <c:pt idx="10">
                  <c:v>3017</c:v>
                </c:pt>
                <c:pt idx="11">
                  <c:v>3285</c:v>
                </c:pt>
                <c:pt idx="12">
                  <c:v>3576</c:v>
                </c:pt>
                <c:pt idx="13">
                  <c:v>3743</c:v>
                </c:pt>
                <c:pt idx="14">
                  <c:v>3845</c:v>
                </c:pt>
                <c:pt idx="15">
                  <c:v>3876</c:v>
                </c:pt>
                <c:pt idx="16">
                  <c:v>3884</c:v>
                </c:pt>
                <c:pt idx="17">
                  <c:v>3747</c:v>
                </c:pt>
                <c:pt idx="18">
                  <c:v>3612</c:v>
                </c:pt>
                <c:pt idx="19">
                  <c:v>3403</c:v>
                </c:pt>
                <c:pt idx="20">
                  <c:v>3118</c:v>
                </c:pt>
                <c:pt idx="21">
                  <c:v>2449</c:v>
                </c:pt>
                <c:pt idx="22">
                  <c:v>1323</c:v>
                </c:pt>
                <c:pt idx="23">
                  <c:v>527</c:v>
                </c:pt>
                <c:pt idx="24">
                  <c:v>296</c:v>
                </c:pt>
                <c:pt idx="25">
                  <c:v>88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29192130"/>
        <c:axId val="36712080"/>
      </c:lineChart>
      <c:catAx>
        <c:axId val="2919213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36712080"/>
        <c:crosses val="autoZero"/>
        <c:auto val="1"/>
        <c:lblAlgn val="ctr"/>
        <c:lblOffset val="100"/>
        <c:noMultiLvlLbl val="0"/>
      </c:catAx>
      <c:valAx>
        <c:axId val="3671208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29192130"/>
        <c:crossesAt val="1"/>
        <c:crossBetween val="midCat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66ffff"/>
    </a:solidFill>
    <a:ln w="936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fr-FR" sz="1300" strike="noStrike" u="none">
                <a:uFillTx/>
                <a:latin typeface="Arial"/>
              </a:defRPr>
            </a:pPr>
            <a:r>
              <a:rPr b="0" lang="fr-FR" sz="1300" strike="noStrike" u="none">
                <a:solidFill>
                  <a:srgbClr val="000000"/>
                </a:solidFill>
                <a:uFillTx/>
                <a:latin typeface="Arial"/>
              </a:rPr>
              <a:t>Toutes les 10 mn</a:t>
            </a:r>
          </a:p>
        </c:rich>
      </c:tx>
      <c:layout>
        <c:manualLayout>
          <c:xMode val="edge"/>
          <c:yMode val="edge"/>
          <c:x val="0.724086316577273"/>
          <c:y val="0.0597197508896797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404764874641387"/>
          <c:y val="0.0527135231316726"/>
          <c:w val="0.926842958712736"/>
          <c:h val="0.928158362989324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0000"/>
            </a:solidFill>
            <a:ln w="2520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trike="noStrike" u="none"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Date!$G$4:$G$97</c:f>
              <c:numCache>
                <c:formatCode>0.00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1.33333333333333</c:v>
                </c:pt>
                <c:pt idx="5">
                  <c:v>2.66666666666667</c:v>
                </c:pt>
                <c:pt idx="6">
                  <c:v>4</c:v>
                </c:pt>
                <c:pt idx="7">
                  <c:v>12.3333333333333</c:v>
                </c:pt>
                <c:pt idx="8">
                  <c:v>20.6666666666667</c:v>
                </c:pt>
                <c:pt idx="9">
                  <c:v>29</c:v>
                </c:pt>
                <c:pt idx="10">
                  <c:v>33.6666666666667</c:v>
                </c:pt>
                <c:pt idx="11">
                  <c:v>67.3333333333333</c:v>
                </c:pt>
                <c:pt idx="12">
                  <c:v>72</c:v>
                </c:pt>
                <c:pt idx="13">
                  <c:v>181.333333333333</c:v>
                </c:pt>
                <c:pt idx="14">
                  <c:v>290.666666666667</c:v>
                </c:pt>
                <c:pt idx="15">
                  <c:v>400</c:v>
                </c:pt>
                <c:pt idx="16">
                  <c:v>580.666666666667</c:v>
                </c:pt>
                <c:pt idx="17">
                  <c:v>761.333333333333</c:v>
                </c:pt>
                <c:pt idx="18">
                  <c:v>942</c:v>
                </c:pt>
                <c:pt idx="19">
                  <c:v>1141.33333333333</c:v>
                </c:pt>
                <c:pt idx="20">
                  <c:v>1340.66666666667</c:v>
                </c:pt>
                <c:pt idx="21">
                  <c:v>1540</c:v>
                </c:pt>
                <c:pt idx="22">
                  <c:v>1721</c:v>
                </c:pt>
                <c:pt idx="23">
                  <c:v>1902</c:v>
                </c:pt>
                <c:pt idx="24">
                  <c:v>2083</c:v>
                </c:pt>
                <c:pt idx="25">
                  <c:v>2237.66666666667</c:v>
                </c:pt>
                <c:pt idx="26">
                  <c:v>2392.33333333333</c:v>
                </c:pt>
                <c:pt idx="27">
                  <c:v>2547</c:v>
                </c:pt>
                <c:pt idx="28">
                  <c:v>2703.66666666667</c:v>
                </c:pt>
                <c:pt idx="29">
                  <c:v>2860.33333333333</c:v>
                </c:pt>
                <c:pt idx="30">
                  <c:v>3017</c:v>
                </c:pt>
                <c:pt idx="31">
                  <c:v>3106.33333333333</c:v>
                </c:pt>
                <c:pt idx="32">
                  <c:v>3195.66666666667</c:v>
                </c:pt>
                <c:pt idx="33">
                  <c:v>3285</c:v>
                </c:pt>
                <c:pt idx="34">
                  <c:v>3382</c:v>
                </c:pt>
                <c:pt idx="35">
                  <c:v>3479</c:v>
                </c:pt>
                <c:pt idx="36">
                  <c:v>3576</c:v>
                </c:pt>
                <c:pt idx="37">
                  <c:v>3631.66666666667</c:v>
                </c:pt>
                <c:pt idx="38">
                  <c:v>3687.33333333333</c:v>
                </c:pt>
                <c:pt idx="39">
                  <c:v>3743</c:v>
                </c:pt>
                <c:pt idx="40">
                  <c:v>3777</c:v>
                </c:pt>
                <c:pt idx="41">
                  <c:v>3811</c:v>
                </c:pt>
                <c:pt idx="42">
                  <c:v>3845</c:v>
                </c:pt>
                <c:pt idx="43">
                  <c:v>3855.33333333333</c:v>
                </c:pt>
                <c:pt idx="44">
                  <c:v>3865.66666666667</c:v>
                </c:pt>
                <c:pt idx="45">
                  <c:v>3876</c:v>
                </c:pt>
                <c:pt idx="46">
                  <c:v>3878.66666666667</c:v>
                </c:pt>
                <c:pt idx="47">
                  <c:v>3881.33333333333</c:v>
                </c:pt>
                <c:pt idx="48">
                  <c:v>3884</c:v>
                </c:pt>
                <c:pt idx="49">
                  <c:v>3838.33333333333</c:v>
                </c:pt>
                <c:pt idx="50">
                  <c:v>3792.66666666667</c:v>
                </c:pt>
                <c:pt idx="51">
                  <c:v>3747</c:v>
                </c:pt>
                <c:pt idx="52">
                  <c:v>3702</c:v>
                </c:pt>
                <c:pt idx="53">
                  <c:v>3657</c:v>
                </c:pt>
                <c:pt idx="54">
                  <c:v>3612</c:v>
                </c:pt>
                <c:pt idx="55">
                  <c:v>3542.33333333333</c:v>
                </c:pt>
                <c:pt idx="56">
                  <c:v>3472.66666666667</c:v>
                </c:pt>
                <c:pt idx="57">
                  <c:v>3403</c:v>
                </c:pt>
                <c:pt idx="58">
                  <c:v>3308</c:v>
                </c:pt>
                <c:pt idx="59">
                  <c:v>3213</c:v>
                </c:pt>
                <c:pt idx="60">
                  <c:v>3118</c:v>
                </c:pt>
                <c:pt idx="61">
                  <c:v>2895</c:v>
                </c:pt>
                <c:pt idx="62">
                  <c:v>2672</c:v>
                </c:pt>
                <c:pt idx="63">
                  <c:v>2449</c:v>
                </c:pt>
                <c:pt idx="64">
                  <c:v>2073.66666666667</c:v>
                </c:pt>
                <c:pt idx="65">
                  <c:v>1698.33333333333</c:v>
                </c:pt>
                <c:pt idx="66">
                  <c:v>1323</c:v>
                </c:pt>
                <c:pt idx="67">
                  <c:v>1057.66666666667</c:v>
                </c:pt>
                <c:pt idx="68">
                  <c:v>792.333333333333</c:v>
                </c:pt>
                <c:pt idx="69">
                  <c:v>527</c:v>
                </c:pt>
                <c:pt idx="70">
                  <c:v>450</c:v>
                </c:pt>
                <c:pt idx="71">
                  <c:v>373</c:v>
                </c:pt>
                <c:pt idx="72">
                  <c:v>296</c:v>
                </c:pt>
                <c:pt idx="73">
                  <c:v>226.666666666667</c:v>
                </c:pt>
                <c:pt idx="74">
                  <c:v>157.333333333333</c:v>
                </c:pt>
                <c:pt idx="75">
                  <c:v>88</c:v>
                </c:pt>
                <c:pt idx="76">
                  <c:v>58.6666666666667</c:v>
                </c:pt>
                <c:pt idx="77">
                  <c:v>29.3333333333333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37601988"/>
        <c:axId val="5455421"/>
      </c:lineChart>
      <c:catAx>
        <c:axId val="376019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5455421"/>
        <c:crosses val="autoZero"/>
        <c:auto val="1"/>
        <c:lblAlgn val="ctr"/>
        <c:lblOffset val="100"/>
        <c:noMultiLvlLbl val="0"/>
      </c:catAx>
      <c:valAx>
        <c:axId val="545542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37601988"/>
        <c:crossesAt val="1"/>
        <c:crossBetween val="midCat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66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555840</xdr:colOff>
      <xdr:row>6</xdr:row>
      <xdr:rowOff>120240</xdr:rowOff>
    </xdr:from>
    <xdr:to>
      <xdr:col>15</xdr:col>
      <xdr:colOff>208440</xdr:colOff>
      <xdr:row>26</xdr:row>
      <xdr:rowOff>105840</xdr:rowOff>
    </xdr:to>
    <xdr:graphicFrame>
      <xdr:nvGraphicFramePr>
        <xdr:cNvPr id="0" name="Chart 1"/>
        <xdr:cNvGraphicFramePr/>
      </xdr:nvGraphicFramePr>
      <xdr:xfrm>
        <a:off x="4564080" y="1179360"/>
        <a:ext cx="5772600" cy="3236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567000</xdr:colOff>
      <xdr:row>25</xdr:row>
      <xdr:rowOff>48960</xdr:rowOff>
    </xdr:from>
    <xdr:to>
      <xdr:col>15</xdr:col>
      <xdr:colOff>218880</xdr:colOff>
      <xdr:row>45</xdr:row>
      <xdr:rowOff>34560</xdr:rowOff>
    </xdr:to>
    <xdr:graphicFrame>
      <xdr:nvGraphicFramePr>
        <xdr:cNvPr id="1" name="Chart 2"/>
        <xdr:cNvGraphicFramePr/>
      </xdr:nvGraphicFramePr>
      <xdr:xfrm>
        <a:off x="4575240" y="4196880"/>
        <a:ext cx="5771880" cy="3236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11.07421875" defaultRowHeight="12.8" customHeight="true" zeroHeight="false" outlineLevelRow="0" outlineLevelCol="0"/>
  <cols>
    <col collapsed="false" customWidth="true" hidden="false" outlineLevel="0" max="1" min="1" style="0" width="10.01"/>
    <col collapsed="false" customWidth="true" hidden="false" outlineLevel="0" max="2" min="2" style="0" width="9.46"/>
    <col collapsed="false" customWidth="true" hidden="false" outlineLevel="0" max="4" min="4" style="0" width="4.87"/>
    <col collapsed="false" customWidth="true" hidden="false" outlineLevel="0" max="5" min="5" style="0" width="5.84"/>
    <col collapsed="false" customWidth="true" hidden="false" outlineLevel="0" max="6" min="6" style="0" width="4.59"/>
    <col collapsed="false" customWidth="false" hidden="false" outlineLevel="0" max="7" min="7" style="1" width="11.04"/>
    <col collapsed="false" customWidth="true" hidden="false" outlineLevel="0" max="10" min="10" style="2" width="9.33"/>
  </cols>
  <sheetData>
    <row r="1" customFormat="false" ht="12.8" hidden="false" customHeight="false" outlineLevel="0" collapsed="false">
      <c r="C1" s="3" t="n">
        <f aca="false">SUM(C4:C35)/2000</f>
        <v>25.703</v>
      </c>
      <c r="D1" s="3" t="s">
        <v>0</v>
      </c>
      <c r="E1" s="3"/>
      <c r="F1" s="3"/>
      <c r="G1" s="3" t="n">
        <f aca="false">SUM(G4:G97)/6000</f>
        <v>25.703</v>
      </c>
      <c r="H1" s="2" t="s">
        <v>0</v>
      </c>
      <c r="I1" s="4" t="s">
        <v>1</v>
      </c>
      <c r="J1" s="5" t="n">
        <f aca="false">G1/C1-1</f>
        <v>0</v>
      </c>
    </row>
    <row r="3" customFormat="false" ht="15" hidden="false" customHeight="false" outlineLevel="0" collapsed="false">
      <c r="A3" s="6" t="s">
        <v>2</v>
      </c>
      <c r="B3" s="6" t="s">
        <v>3</v>
      </c>
      <c r="C3" s="6" t="s">
        <v>4</v>
      </c>
      <c r="I3" s="7" t="s">
        <v>5</v>
      </c>
    </row>
    <row r="4" customFormat="false" ht="15" hidden="false" customHeight="false" outlineLevel="0" collapsed="false">
      <c r="A4" s="6" t="n">
        <v>6</v>
      </c>
      <c r="B4" s="6" t="n">
        <v>0</v>
      </c>
      <c r="C4" s="8" t="n">
        <v>0</v>
      </c>
      <c r="E4" s="2" t="n">
        <v>6</v>
      </c>
      <c r="F4" s="2" t="n">
        <v>0</v>
      </c>
      <c r="G4" s="9" t="n">
        <f aca="false">C4</f>
        <v>0</v>
      </c>
      <c r="I4" s="7" t="s">
        <v>6</v>
      </c>
    </row>
    <row r="5" customFormat="false" ht="15" hidden="false" customHeight="false" outlineLevel="0" collapsed="false">
      <c r="A5" s="6"/>
      <c r="B5" s="6" t="n">
        <v>30</v>
      </c>
      <c r="C5" s="8" t="n">
        <v>0</v>
      </c>
      <c r="F5" s="2" t="n">
        <v>10</v>
      </c>
      <c r="G5" s="9" t="n">
        <f aca="false">C4+(C5-C4)/3</f>
        <v>0</v>
      </c>
      <c r="I5" s="7" t="s">
        <v>7</v>
      </c>
    </row>
    <row r="6" customFormat="false" ht="12.8" hidden="false" customHeight="false" outlineLevel="0" collapsed="false">
      <c r="A6" s="6" t="n">
        <v>7</v>
      </c>
      <c r="B6" s="6" t="n">
        <v>0</v>
      </c>
      <c r="C6" s="8" t="n">
        <v>4</v>
      </c>
      <c r="F6" s="2" t="n">
        <v>20</v>
      </c>
      <c r="G6" s="9" t="n">
        <f aca="false">C4+(C5-C4)*2/3</f>
        <v>0</v>
      </c>
    </row>
    <row r="7" customFormat="false" ht="12.8" hidden="false" customHeight="false" outlineLevel="0" collapsed="false">
      <c r="A7" s="6"/>
      <c r="B7" s="6" t="n">
        <v>30</v>
      </c>
      <c r="C7" s="8" t="n">
        <v>29</v>
      </c>
      <c r="F7" s="2" t="n">
        <v>30</v>
      </c>
      <c r="G7" s="9" t="n">
        <f aca="false">C5</f>
        <v>0</v>
      </c>
    </row>
    <row r="8" customFormat="false" ht="12.8" hidden="false" customHeight="false" outlineLevel="0" collapsed="false">
      <c r="A8" s="6" t="n">
        <v>8</v>
      </c>
      <c r="B8" s="6" t="n">
        <v>0</v>
      </c>
      <c r="C8" s="8" t="n">
        <v>72</v>
      </c>
      <c r="F8" s="2" t="n">
        <v>40</v>
      </c>
      <c r="G8" s="9" t="n">
        <f aca="false">C5+(C6-C5)/3</f>
        <v>1.33333333333333</v>
      </c>
    </row>
    <row r="9" customFormat="false" ht="12.8" hidden="false" customHeight="false" outlineLevel="0" collapsed="false">
      <c r="A9" s="6"/>
      <c r="B9" s="6" t="n">
        <v>30</v>
      </c>
      <c r="C9" s="8" t="n">
        <v>400</v>
      </c>
      <c r="F9" s="2" t="n">
        <v>50</v>
      </c>
      <c r="G9" s="9" t="n">
        <f aca="false">C5+(C6-C5)*2/3</f>
        <v>2.66666666666667</v>
      </c>
    </row>
    <row r="10" customFormat="false" ht="12.8" hidden="false" customHeight="false" outlineLevel="0" collapsed="false">
      <c r="A10" s="6" t="n">
        <v>9</v>
      </c>
      <c r="B10" s="6" t="n">
        <v>0</v>
      </c>
      <c r="C10" s="8" t="n">
        <v>942</v>
      </c>
      <c r="E10" s="2" t="n">
        <v>7</v>
      </c>
      <c r="F10" s="2" t="n">
        <v>0</v>
      </c>
      <c r="G10" s="9" t="n">
        <f aca="false">C6</f>
        <v>4</v>
      </c>
    </row>
    <row r="11" customFormat="false" ht="12.8" hidden="false" customHeight="false" outlineLevel="0" collapsed="false">
      <c r="A11" s="6"/>
      <c r="B11" s="6" t="n">
        <v>30</v>
      </c>
      <c r="C11" s="8" t="n">
        <v>1540</v>
      </c>
      <c r="F11" s="2" t="n">
        <v>10</v>
      </c>
      <c r="G11" s="9" t="n">
        <f aca="false">C6+(C7-C6)/3</f>
        <v>12.3333333333333</v>
      </c>
    </row>
    <row r="12" customFormat="false" ht="12.8" hidden="false" customHeight="false" outlineLevel="0" collapsed="false">
      <c r="A12" s="6" t="n">
        <v>10</v>
      </c>
      <c r="B12" s="6" t="n">
        <v>0</v>
      </c>
      <c r="C12" s="8" t="n">
        <v>2083</v>
      </c>
      <c r="F12" s="2" t="n">
        <v>20</v>
      </c>
      <c r="G12" s="9" t="n">
        <f aca="false">C6+(C7-C6)*2/3</f>
        <v>20.6666666666667</v>
      </c>
    </row>
    <row r="13" customFormat="false" ht="12.8" hidden="false" customHeight="false" outlineLevel="0" collapsed="false">
      <c r="A13" s="6"/>
      <c r="B13" s="6" t="n">
        <v>30</v>
      </c>
      <c r="C13" s="8" t="n">
        <v>2547</v>
      </c>
      <c r="F13" s="2" t="n">
        <v>30</v>
      </c>
      <c r="G13" s="9" t="n">
        <f aca="false">C7</f>
        <v>29</v>
      </c>
    </row>
    <row r="14" customFormat="false" ht="12.8" hidden="false" customHeight="false" outlineLevel="0" collapsed="false">
      <c r="A14" s="6" t="n">
        <v>11</v>
      </c>
      <c r="B14" s="6" t="n">
        <v>0</v>
      </c>
      <c r="C14" s="8" t="n">
        <v>3017</v>
      </c>
      <c r="F14" s="2" t="n">
        <v>40</v>
      </c>
      <c r="G14" s="9" t="n">
        <f aca="false">(C8+C7)/3</f>
        <v>33.6666666666667</v>
      </c>
    </row>
    <row r="15" customFormat="false" ht="12.8" hidden="false" customHeight="false" outlineLevel="0" collapsed="false">
      <c r="A15" s="6"/>
      <c r="B15" s="6" t="n">
        <v>30</v>
      </c>
      <c r="C15" s="8" t="n">
        <v>3285</v>
      </c>
      <c r="F15" s="2" t="n">
        <v>50</v>
      </c>
      <c r="G15" s="9" t="n">
        <f aca="false">(C7+C8)*2/3</f>
        <v>67.3333333333333</v>
      </c>
    </row>
    <row r="16" customFormat="false" ht="12.8" hidden="false" customHeight="false" outlineLevel="0" collapsed="false">
      <c r="A16" s="6" t="n">
        <v>12</v>
      </c>
      <c r="B16" s="6" t="n">
        <v>0</v>
      </c>
      <c r="C16" s="8" t="n">
        <v>3576</v>
      </c>
      <c r="E16" s="2" t="n">
        <v>8</v>
      </c>
      <c r="F16" s="2" t="n">
        <v>0</v>
      </c>
      <c r="G16" s="9" t="n">
        <f aca="false">C8</f>
        <v>72</v>
      </c>
    </row>
    <row r="17" customFormat="false" ht="12.8" hidden="false" customHeight="false" outlineLevel="0" collapsed="false">
      <c r="A17" s="6"/>
      <c r="B17" s="6" t="n">
        <v>30</v>
      </c>
      <c r="C17" s="8" t="n">
        <v>3743</v>
      </c>
      <c r="F17" s="2" t="n">
        <v>10</v>
      </c>
      <c r="G17" s="9" t="n">
        <f aca="false">C8+(C9-C8)/3</f>
        <v>181.333333333333</v>
      </c>
    </row>
    <row r="18" customFormat="false" ht="12.8" hidden="false" customHeight="false" outlineLevel="0" collapsed="false">
      <c r="A18" s="6" t="n">
        <v>13</v>
      </c>
      <c r="B18" s="6" t="n">
        <v>0</v>
      </c>
      <c r="C18" s="8" t="n">
        <v>3845</v>
      </c>
      <c r="F18" s="2" t="n">
        <v>20</v>
      </c>
      <c r="G18" s="9" t="n">
        <f aca="false">C8+(C9-C8)*2/3</f>
        <v>290.666666666667</v>
      </c>
    </row>
    <row r="19" customFormat="false" ht="12.8" hidden="false" customHeight="false" outlineLevel="0" collapsed="false">
      <c r="A19" s="6"/>
      <c r="B19" s="6" t="n">
        <v>30</v>
      </c>
      <c r="C19" s="8" t="n">
        <v>3876</v>
      </c>
      <c r="F19" s="2" t="n">
        <v>30</v>
      </c>
      <c r="G19" s="9" t="n">
        <f aca="false">C9</f>
        <v>400</v>
      </c>
    </row>
    <row r="20" customFormat="false" ht="12.8" hidden="false" customHeight="false" outlineLevel="0" collapsed="false">
      <c r="A20" s="6" t="n">
        <v>14</v>
      </c>
      <c r="B20" s="6" t="n">
        <v>0</v>
      </c>
      <c r="C20" s="8" t="n">
        <v>3884</v>
      </c>
      <c r="F20" s="2" t="n">
        <v>40</v>
      </c>
      <c r="G20" s="9" t="n">
        <f aca="false">C9+(C10-C9)/3</f>
        <v>580.666666666667</v>
      </c>
    </row>
    <row r="21" customFormat="false" ht="12.8" hidden="false" customHeight="false" outlineLevel="0" collapsed="false">
      <c r="A21" s="6"/>
      <c r="B21" s="6" t="n">
        <v>30</v>
      </c>
      <c r="C21" s="8" t="n">
        <v>3747</v>
      </c>
      <c r="F21" s="2" t="n">
        <v>50</v>
      </c>
      <c r="G21" s="9" t="n">
        <f aca="false">C9+(C10-C9)*2/3</f>
        <v>761.333333333333</v>
      </c>
    </row>
    <row r="22" customFormat="false" ht="12.8" hidden="false" customHeight="false" outlineLevel="0" collapsed="false">
      <c r="A22" s="6" t="n">
        <v>15</v>
      </c>
      <c r="B22" s="6" t="n">
        <v>0</v>
      </c>
      <c r="C22" s="8" t="n">
        <v>3612</v>
      </c>
      <c r="E22" s="2" t="n">
        <v>9</v>
      </c>
      <c r="F22" s="2" t="n">
        <v>0</v>
      </c>
      <c r="G22" s="9" t="n">
        <f aca="false">C10</f>
        <v>942</v>
      </c>
    </row>
    <row r="23" customFormat="false" ht="12.8" hidden="false" customHeight="false" outlineLevel="0" collapsed="false">
      <c r="A23" s="6"/>
      <c r="B23" s="6" t="n">
        <v>30</v>
      </c>
      <c r="C23" s="8" t="n">
        <v>3403</v>
      </c>
      <c r="F23" s="2" t="n">
        <v>10</v>
      </c>
      <c r="G23" s="9" t="n">
        <f aca="false">C10+(C11-C10)/3</f>
        <v>1141.33333333333</v>
      </c>
    </row>
    <row r="24" customFormat="false" ht="12.8" hidden="false" customHeight="false" outlineLevel="0" collapsed="false">
      <c r="A24" s="6" t="n">
        <v>16</v>
      </c>
      <c r="B24" s="6" t="n">
        <v>0</v>
      </c>
      <c r="C24" s="8" t="n">
        <v>3118</v>
      </c>
      <c r="F24" s="2" t="n">
        <v>20</v>
      </c>
      <c r="G24" s="9" t="n">
        <f aca="false">C10+(C11-C10)*2/3</f>
        <v>1340.66666666667</v>
      </c>
    </row>
    <row r="25" customFormat="false" ht="12.8" hidden="false" customHeight="false" outlineLevel="0" collapsed="false">
      <c r="A25" s="6"/>
      <c r="B25" s="6" t="n">
        <v>30</v>
      </c>
      <c r="C25" s="8" t="n">
        <v>2449</v>
      </c>
      <c r="F25" s="2" t="n">
        <v>30</v>
      </c>
      <c r="G25" s="9" t="n">
        <f aca="false">C11</f>
        <v>1540</v>
      </c>
    </row>
    <row r="26" customFormat="false" ht="12.8" hidden="false" customHeight="false" outlineLevel="0" collapsed="false">
      <c r="A26" s="6" t="n">
        <v>17</v>
      </c>
      <c r="B26" s="6" t="n">
        <v>0</v>
      </c>
      <c r="C26" s="8" t="n">
        <v>1323</v>
      </c>
      <c r="F26" s="2" t="n">
        <v>40</v>
      </c>
      <c r="G26" s="9" t="n">
        <f aca="false">C11+(C12-C11)/3</f>
        <v>1721</v>
      </c>
    </row>
    <row r="27" customFormat="false" ht="12.8" hidden="false" customHeight="false" outlineLevel="0" collapsed="false">
      <c r="A27" s="6"/>
      <c r="B27" s="6" t="n">
        <v>30</v>
      </c>
      <c r="C27" s="8" t="n">
        <v>527</v>
      </c>
      <c r="F27" s="2" t="n">
        <v>50</v>
      </c>
      <c r="G27" s="9" t="n">
        <f aca="false">C11+(C12-C11)*2/3</f>
        <v>1902</v>
      </c>
    </row>
    <row r="28" customFormat="false" ht="12.8" hidden="false" customHeight="false" outlineLevel="0" collapsed="false">
      <c r="A28" s="6" t="n">
        <v>18</v>
      </c>
      <c r="B28" s="6" t="n">
        <v>0</v>
      </c>
      <c r="C28" s="8" t="n">
        <v>296</v>
      </c>
      <c r="E28" s="2" t="n">
        <v>10</v>
      </c>
      <c r="F28" s="2" t="n">
        <v>60</v>
      </c>
      <c r="G28" s="9" t="n">
        <f aca="false">C12</f>
        <v>2083</v>
      </c>
    </row>
    <row r="29" customFormat="false" ht="12.8" hidden="false" customHeight="false" outlineLevel="0" collapsed="false">
      <c r="A29" s="6"/>
      <c r="B29" s="6" t="n">
        <v>30</v>
      </c>
      <c r="C29" s="8" t="n">
        <v>88</v>
      </c>
      <c r="F29" s="2" t="n">
        <v>10</v>
      </c>
      <c r="G29" s="9" t="n">
        <f aca="false">C12+(C13-C12)/3</f>
        <v>2237.66666666667</v>
      </c>
    </row>
    <row r="30" customFormat="false" ht="12.8" hidden="false" customHeight="false" outlineLevel="0" collapsed="false">
      <c r="A30" s="6" t="n">
        <v>19</v>
      </c>
      <c r="B30" s="6" t="n">
        <v>0</v>
      </c>
      <c r="C30" s="8" t="n">
        <v>0</v>
      </c>
      <c r="F30" s="2" t="n">
        <v>20</v>
      </c>
      <c r="G30" s="9" t="n">
        <f aca="false">C12+(C13-C12)*2/3</f>
        <v>2392.33333333333</v>
      </c>
    </row>
    <row r="31" customFormat="false" ht="12.8" hidden="false" customHeight="false" outlineLevel="0" collapsed="false">
      <c r="A31" s="6"/>
      <c r="B31" s="6" t="n">
        <v>30</v>
      </c>
      <c r="C31" s="8" t="n">
        <v>0</v>
      </c>
      <c r="F31" s="2" t="n">
        <v>30</v>
      </c>
      <c r="G31" s="9" t="n">
        <f aca="false">C13</f>
        <v>2547</v>
      </c>
    </row>
    <row r="32" customFormat="false" ht="12.8" hidden="false" customHeight="false" outlineLevel="0" collapsed="false">
      <c r="A32" s="6" t="n">
        <v>20</v>
      </c>
      <c r="B32" s="6" t="n">
        <v>0</v>
      </c>
      <c r="C32" s="8" t="n">
        <v>0</v>
      </c>
      <c r="F32" s="2" t="n">
        <v>40</v>
      </c>
      <c r="G32" s="9" t="n">
        <f aca="false">C13+(C14-C13)/3</f>
        <v>2703.66666666667</v>
      </c>
    </row>
    <row r="33" customFormat="false" ht="12.8" hidden="false" customHeight="false" outlineLevel="0" collapsed="false">
      <c r="A33" s="6"/>
      <c r="B33" s="6" t="n">
        <v>30</v>
      </c>
      <c r="C33" s="8" t="n">
        <v>0</v>
      </c>
      <c r="F33" s="2" t="n">
        <v>50</v>
      </c>
      <c r="G33" s="9" t="n">
        <f aca="false">C13+(C14-C13)*2/3</f>
        <v>2860.33333333333</v>
      </c>
    </row>
    <row r="34" customFormat="false" ht="12.8" hidden="false" customHeight="false" outlineLevel="0" collapsed="false">
      <c r="A34" s="6" t="n">
        <v>21</v>
      </c>
      <c r="B34" s="6" t="n">
        <v>0</v>
      </c>
      <c r="C34" s="8" t="n">
        <v>0</v>
      </c>
      <c r="E34" s="2" t="n">
        <v>11</v>
      </c>
      <c r="F34" s="2" t="n">
        <v>0</v>
      </c>
      <c r="G34" s="9" t="n">
        <f aca="false">C14</f>
        <v>3017</v>
      </c>
    </row>
    <row r="35" customFormat="false" ht="12.8" hidden="false" customHeight="false" outlineLevel="0" collapsed="false">
      <c r="A35" s="6"/>
      <c r="B35" s="6" t="n">
        <v>30</v>
      </c>
      <c r="C35" s="8" t="n">
        <v>0</v>
      </c>
      <c r="F35" s="2" t="n">
        <v>10</v>
      </c>
      <c r="G35" s="9" t="n">
        <f aca="false">C14+(C15-C14)/3</f>
        <v>3106.33333333333</v>
      </c>
    </row>
    <row r="36" customFormat="false" ht="12.8" hidden="false" customHeight="false" outlineLevel="0" collapsed="false">
      <c r="A36" s="6"/>
      <c r="B36" s="6"/>
      <c r="F36" s="2" t="n">
        <v>20</v>
      </c>
      <c r="G36" s="9" t="n">
        <f aca="false">C14+(C15-C14)*2/3</f>
        <v>3195.66666666667</v>
      </c>
    </row>
    <row r="37" customFormat="false" ht="12.8" hidden="false" customHeight="false" outlineLevel="0" collapsed="false">
      <c r="F37" s="2" t="n">
        <v>30</v>
      </c>
      <c r="G37" s="9" t="n">
        <f aca="false">C15</f>
        <v>3285</v>
      </c>
    </row>
    <row r="38" customFormat="false" ht="12.8" hidden="false" customHeight="false" outlineLevel="0" collapsed="false">
      <c r="F38" s="2" t="n">
        <v>40</v>
      </c>
      <c r="G38" s="9" t="n">
        <f aca="false">C15+(C16-C15)/3</f>
        <v>3382</v>
      </c>
    </row>
    <row r="39" customFormat="false" ht="12.8" hidden="false" customHeight="false" outlineLevel="0" collapsed="false">
      <c r="F39" s="2" t="n">
        <v>50</v>
      </c>
      <c r="G39" s="9" t="n">
        <f aca="false">C15+(C16-C15)*2/3</f>
        <v>3479</v>
      </c>
    </row>
    <row r="40" customFormat="false" ht="12.8" hidden="false" customHeight="false" outlineLevel="0" collapsed="false">
      <c r="E40" s="2" t="n">
        <v>12</v>
      </c>
      <c r="F40" s="2" t="n">
        <v>0</v>
      </c>
      <c r="G40" s="9" t="n">
        <f aca="false">C16</f>
        <v>3576</v>
      </c>
      <c r="J40" s="10"/>
      <c r="K40" s="10"/>
      <c r="L40" s="10"/>
      <c r="M40" s="10"/>
      <c r="N40" s="10"/>
      <c r="O40" s="10"/>
      <c r="P40" s="10"/>
    </row>
    <row r="41" customFormat="false" ht="12.8" hidden="false" customHeight="false" outlineLevel="0" collapsed="false">
      <c r="F41" s="2" t="n">
        <v>10</v>
      </c>
      <c r="G41" s="9" t="n">
        <f aca="false">C16+(C17-C16)/3</f>
        <v>3631.66666666667</v>
      </c>
      <c r="J41" s="10"/>
      <c r="K41" s="10"/>
      <c r="L41" s="10"/>
      <c r="M41" s="10"/>
      <c r="N41" s="10"/>
      <c r="O41" s="10"/>
      <c r="P41" s="10"/>
    </row>
    <row r="42" customFormat="false" ht="12.8" hidden="false" customHeight="false" outlineLevel="0" collapsed="false">
      <c r="F42" s="2" t="n">
        <v>20</v>
      </c>
      <c r="G42" s="9" t="n">
        <f aca="false">C16+(C17-C16)*2/3</f>
        <v>3687.33333333333</v>
      </c>
      <c r="J42" s="10"/>
      <c r="K42" s="10"/>
      <c r="L42" s="10"/>
      <c r="M42" s="10"/>
      <c r="N42" s="10"/>
      <c r="O42" s="10"/>
      <c r="P42" s="10"/>
    </row>
    <row r="43" customFormat="false" ht="12.8" hidden="false" customHeight="false" outlineLevel="0" collapsed="false">
      <c r="F43" s="2" t="n">
        <v>30</v>
      </c>
      <c r="G43" s="9" t="n">
        <f aca="false">C17</f>
        <v>3743</v>
      </c>
      <c r="I43" s="10"/>
      <c r="J43" s="10"/>
      <c r="K43" s="10"/>
      <c r="L43" s="10"/>
      <c r="M43" s="10"/>
      <c r="N43" s="10"/>
      <c r="O43" s="10"/>
      <c r="P43" s="10"/>
    </row>
    <row r="44" customFormat="false" ht="12.8" hidden="false" customHeight="false" outlineLevel="0" collapsed="false">
      <c r="F44" s="2" t="n">
        <v>40</v>
      </c>
      <c r="G44" s="9" t="n">
        <f aca="false">C17+(C18-C17)/3</f>
        <v>3777</v>
      </c>
    </row>
    <row r="45" customFormat="false" ht="12.8" hidden="false" customHeight="false" outlineLevel="0" collapsed="false">
      <c r="F45" s="2" t="n">
        <v>50</v>
      </c>
      <c r="G45" s="9" t="n">
        <f aca="false">C17+(C18-C17)*2/3</f>
        <v>3811</v>
      </c>
    </row>
    <row r="46" customFormat="false" ht="12.8" hidden="false" customHeight="false" outlineLevel="0" collapsed="false">
      <c r="E46" s="2" t="n">
        <v>13</v>
      </c>
      <c r="F46" s="2" t="n">
        <v>0</v>
      </c>
      <c r="G46" s="9" t="n">
        <f aca="false">C18</f>
        <v>3845</v>
      </c>
    </row>
    <row r="47" customFormat="false" ht="12.8" hidden="false" customHeight="false" outlineLevel="0" collapsed="false">
      <c r="F47" s="2" t="n">
        <v>10</v>
      </c>
      <c r="G47" s="9" t="n">
        <f aca="false">C18+(C19-C18)/3</f>
        <v>3855.33333333333</v>
      </c>
    </row>
    <row r="48" customFormat="false" ht="12.8" hidden="false" customHeight="false" outlineLevel="0" collapsed="false">
      <c r="F48" s="2" t="n">
        <v>20</v>
      </c>
      <c r="G48" s="9" t="n">
        <f aca="false">C18+(C19-C18)*2/3</f>
        <v>3865.66666666667</v>
      </c>
    </row>
    <row r="49" customFormat="false" ht="12.8" hidden="false" customHeight="false" outlineLevel="0" collapsed="false">
      <c r="F49" s="2" t="n">
        <v>30</v>
      </c>
      <c r="G49" s="9" t="n">
        <f aca="false">C19</f>
        <v>3876</v>
      </c>
    </row>
    <row r="50" customFormat="false" ht="12.8" hidden="false" customHeight="false" outlineLevel="0" collapsed="false">
      <c r="F50" s="2" t="n">
        <v>40</v>
      </c>
      <c r="G50" s="9" t="n">
        <f aca="false">C19+(C20-C19)/3</f>
        <v>3878.66666666667</v>
      </c>
    </row>
    <row r="51" customFormat="false" ht="12.8" hidden="false" customHeight="false" outlineLevel="0" collapsed="false">
      <c r="F51" s="2" t="n">
        <v>50</v>
      </c>
      <c r="G51" s="9" t="n">
        <f aca="false">C19+(C20-C19)*2/3</f>
        <v>3881.33333333333</v>
      </c>
    </row>
    <row r="52" customFormat="false" ht="12.8" hidden="false" customHeight="false" outlineLevel="0" collapsed="false">
      <c r="E52" s="2" t="n">
        <v>14</v>
      </c>
      <c r="F52" s="2" t="n">
        <v>0</v>
      </c>
      <c r="G52" s="9" t="n">
        <f aca="false">C20</f>
        <v>3884</v>
      </c>
    </row>
    <row r="53" customFormat="false" ht="12.8" hidden="false" customHeight="false" outlineLevel="0" collapsed="false">
      <c r="F53" s="2" t="n">
        <v>10</v>
      </c>
      <c r="G53" s="9" t="n">
        <f aca="false">C20+(C21-C20)/3</f>
        <v>3838.33333333333</v>
      </c>
    </row>
    <row r="54" customFormat="false" ht="12.8" hidden="false" customHeight="false" outlineLevel="0" collapsed="false">
      <c r="F54" s="2" t="n">
        <v>20</v>
      </c>
      <c r="G54" s="9" t="n">
        <f aca="false">C20+(C21-C20)*2/3</f>
        <v>3792.66666666667</v>
      </c>
    </row>
    <row r="55" customFormat="false" ht="12.8" hidden="false" customHeight="false" outlineLevel="0" collapsed="false">
      <c r="F55" s="2" t="n">
        <v>30</v>
      </c>
      <c r="G55" s="9" t="n">
        <f aca="false">C21</f>
        <v>3747</v>
      </c>
    </row>
    <row r="56" customFormat="false" ht="12.8" hidden="false" customHeight="false" outlineLevel="0" collapsed="false">
      <c r="F56" s="2" t="n">
        <v>40</v>
      </c>
      <c r="G56" s="9" t="n">
        <f aca="false">C21+(C22-C21)/3</f>
        <v>3702</v>
      </c>
    </row>
    <row r="57" customFormat="false" ht="12.8" hidden="false" customHeight="false" outlineLevel="0" collapsed="false">
      <c r="F57" s="2" t="n">
        <v>50</v>
      </c>
      <c r="G57" s="9" t="n">
        <f aca="false">C21+(C22-C21)*2/3</f>
        <v>3657</v>
      </c>
    </row>
    <row r="58" customFormat="false" ht="12.8" hidden="false" customHeight="false" outlineLevel="0" collapsed="false">
      <c r="E58" s="2" t="n">
        <v>15</v>
      </c>
      <c r="F58" s="2" t="n">
        <v>0</v>
      </c>
      <c r="G58" s="9" t="n">
        <f aca="false">C22</f>
        <v>3612</v>
      </c>
    </row>
    <row r="59" customFormat="false" ht="12.8" hidden="false" customHeight="false" outlineLevel="0" collapsed="false">
      <c r="F59" s="2" t="n">
        <v>10</v>
      </c>
      <c r="G59" s="9" t="n">
        <f aca="false">C22+(C23-C22)/3</f>
        <v>3542.33333333333</v>
      </c>
    </row>
    <row r="60" customFormat="false" ht="12.8" hidden="false" customHeight="false" outlineLevel="0" collapsed="false">
      <c r="F60" s="2" t="n">
        <v>20</v>
      </c>
      <c r="G60" s="9" t="n">
        <f aca="false">C22+(C23-C22)*2/3</f>
        <v>3472.66666666667</v>
      </c>
    </row>
    <row r="61" customFormat="false" ht="12.8" hidden="false" customHeight="false" outlineLevel="0" collapsed="false">
      <c r="F61" s="2" t="n">
        <v>30</v>
      </c>
      <c r="G61" s="9" t="n">
        <f aca="false">C23</f>
        <v>3403</v>
      </c>
    </row>
    <row r="62" customFormat="false" ht="12.8" hidden="false" customHeight="false" outlineLevel="0" collapsed="false">
      <c r="F62" s="2" t="n">
        <v>40</v>
      </c>
      <c r="G62" s="9" t="n">
        <f aca="false">C23+(C24-C23)/3</f>
        <v>3308</v>
      </c>
    </row>
    <row r="63" customFormat="false" ht="12.8" hidden="false" customHeight="false" outlineLevel="0" collapsed="false">
      <c r="F63" s="2" t="n">
        <v>50</v>
      </c>
      <c r="G63" s="9" t="n">
        <f aca="false">C23+(C24-C23)*2/3</f>
        <v>3213</v>
      </c>
    </row>
    <row r="64" customFormat="false" ht="12.8" hidden="false" customHeight="false" outlineLevel="0" collapsed="false">
      <c r="E64" s="2" t="n">
        <v>16</v>
      </c>
      <c r="F64" s="2" t="n">
        <v>0</v>
      </c>
      <c r="G64" s="9" t="n">
        <f aca="false">C24</f>
        <v>3118</v>
      </c>
    </row>
    <row r="65" customFormat="false" ht="12.8" hidden="false" customHeight="false" outlineLevel="0" collapsed="false">
      <c r="F65" s="2" t="n">
        <v>10</v>
      </c>
      <c r="G65" s="9" t="n">
        <f aca="false">C24+(C25-C24)/3</f>
        <v>2895</v>
      </c>
    </row>
    <row r="66" customFormat="false" ht="12.8" hidden="false" customHeight="false" outlineLevel="0" collapsed="false">
      <c r="F66" s="2" t="n">
        <v>20</v>
      </c>
      <c r="G66" s="9" t="n">
        <f aca="false">C24+(C25-C24)*2/3</f>
        <v>2672</v>
      </c>
    </row>
    <row r="67" customFormat="false" ht="12.8" hidden="false" customHeight="false" outlineLevel="0" collapsed="false">
      <c r="F67" s="2" t="n">
        <v>30</v>
      </c>
      <c r="G67" s="9" t="n">
        <f aca="false">C25</f>
        <v>2449</v>
      </c>
    </row>
    <row r="68" customFormat="false" ht="12.8" hidden="false" customHeight="false" outlineLevel="0" collapsed="false">
      <c r="F68" s="2" t="n">
        <v>40</v>
      </c>
      <c r="G68" s="9" t="n">
        <f aca="false">C25+(C26-C25)/3</f>
        <v>2073.66666666667</v>
      </c>
    </row>
    <row r="69" customFormat="false" ht="12.8" hidden="false" customHeight="false" outlineLevel="0" collapsed="false">
      <c r="F69" s="2" t="n">
        <v>50</v>
      </c>
      <c r="G69" s="9" t="n">
        <f aca="false">C25+(C26-C25)*2/3</f>
        <v>1698.33333333333</v>
      </c>
    </row>
    <row r="70" customFormat="false" ht="12.8" hidden="false" customHeight="false" outlineLevel="0" collapsed="false">
      <c r="E70" s="2" t="n">
        <v>17</v>
      </c>
      <c r="F70" s="2" t="n">
        <v>0</v>
      </c>
      <c r="G70" s="9" t="n">
        <f aca="false">C26</f>
        <v>1323</v>
      </c>
    </row>
    <row r="71" customFormat="false" ht="12.8" hidden="false" customHeight="false" outlineLevel="0" collapsed="false">
      <c r="F71" s="2" t="n">
        <v>10</v>
      </c>
      <c r="G71" s="9" t="n">
        <f aca="false">C26+(C27-C26)/3</f>
        <v>1057.66666666667</v>
      </c>
    </row>
    <row r="72" customFormat="false" ht="12.8" hidden="false" customHeight="false" outlineLevel="0" collapsed="false">
      <c r="F72" s="2" t="n">
        <v>20</v>
      </c>
      <c r="G72" s="9" t="n">
        <f aca="false">C26+(C27-C26)*2/3</f>
        <v>792.333333333333</v>
      </c>
    </row>
    <row r="73" customFormat="false" ht="12.8" hidden="false" customHeight="false" outlineLevel="0" collapsed="false">
      <c r="F73" s="2" t="n">
        <v>30</v>
      </c>
      <c r="G73" s="9" t="n">
        <f aca="false">C27</f>
        <v>527</v>
      </c>
    </row>
    <row r="74" customFormat="false" ht="12.8" hidden="false" customHeight="false" outlineLevel="0" collapsed="false">
      <c r="F74" s="2" t="n">
        <v>40</v>
      </c>
      <c r="G74" s="9" t="n">
        <f aca="false">C27+(C28-C27)/3</f>
        <v>450</v>
      </c>
    </row>
    <row r="75" customFormat="false" ht="12.8" hidden="false" customHeight="false" outlineLevel="0" collapsed="false">
      <c r="F75" s="2" t="n">
        <v>50</v>
      </c>
      <c r="G75" s="9" t="n">
        <f aca="false">C27+(C28-C27)*2/3</f>
        <v>373</v>
      </c>
    </row>
    <row r="76" customFormat="false" ht="12.8" hidden="false" customHeight="false" outlineLevel="0" collapsed="false">
      <c r="E76" s="2" t="n">
        <v>18</v>
      </c>
      <c r="F76" s="2" t="n">
        <v>0</v>
      </c>
      <c r="G76" s="9" t="n">
        <f aca="false">C28</f>
        <v>296</v>
      </c>
    </row>
    <row r="77" customFormat="false" ht="12.8" hidden="false" customHeight="false" outlineLevel="0" collapsed="false">
      <c r="F77" s="2" t="n">
        <v>10</v>
      </c>
      <c r="G77" s="9" t="n">
        <f aca="false">C28+(C29-C28)/3</f>
        <v>226.666666666667</v>
      </c>
    </row>
    <row r="78" customFormat="false" ht="12.8" hidden="false" customHeight="false" outlineLevel="0" collapsed="false">
      <c r="F78" s="2" t="n">
        <v>20</v>
      </c>
      <c r="G78" s="9" t="n">
        <f aca="false">C28+(C29-C28)*2/3</f>
        <v>157.333333333333</v>
      </c>
    </row>
    <row r="79" customFormat="false" ht="12.8" hidden="false" customHeight="false" outlineLevel="0" collapsed="false">
      <c r="F79" s="2" t="n">
        <v>30</v>
      </c>
      <c r="G79" s="9" t="n">
        <f aca="false">C29</f>
        <v>88</v>
      </c>
    </row>
    <row r="80" customFormat="false" ht="12.8" hidden="false" customHeight="false" outlineLevel="0" collapsed="false">
      <c r="F80" s="2" t="n">
        <v>40</v>
      </c>
      <c r="G80" s="9" t="n">
        <f aca="false">C29+(C30-C29)/3</f>
        <v>58.6666666666667</v>
      </c>
    </row>
    <row r="81" customFormat="false" ht="12.8" hidden="false" customHeight="false" outlineLevel="0" collapsed="false">
      <c r="F81" s="2" t="n">
        <v>50</v>
      </c>
      <c r="G81" s="9" t="n">
        <f aca="false">C29+(C30-C29)*2/3</f>
        <v>29.3333333333333</v>
      </c>
    </row>
    <row r="82" customFormat="false" ht="12.8" hidden="false" customHeight="false" outlineLevel="0" collapsed="false">
      <c r="E82" s="2" t="n">
        <v>19</v>
      </c>
      <c r="F82" s="2" t="n">
        <v>0</v>
      </c>
      <c r="G82" s="9" t="n">
        <f aca="false">C30</f>
        <v>0</v>
      </c>
    </row>
    <row r="83" customFormat="false" ht="12.8" hidden="false" customHeight="false" outlineLevel="0" collapsed="false">
      <c r="F83" s="2" t="n">
        <v>10</v>
      </c>
      <c r="G83" s="9" t="n">
        <f aca="false">C30+(C31-C30)/3</f>
        <v>0</v>
      </c>
    </row>
    <row r="84" customFormat="false" ht="12.8" hidden="false" customHeight="false" outlineLevel="0" collapsed="false">
      <c r="F84" s="2" t="n">
        <v>20</v>
      </c>
      <c r="G84" s="9" t="n">
        <f aca="false">C30+(C31-C30)*2/3</f>
        <v>0</v>
      </c>
    </row>
    <row r="85" customFormat="false" ht="12.8" hidden="false" customHeight="false" outlineLevel="0" collapsed="false">
      <c r="F85" s="2" t="n">
        <v>30</v>
      </c>
      <c r="G85" s="9" t="n">
        <f aca="false">C31</f>
        <v>0</v>
      </c>
    </row>
    <row r="86" customFormat="false" ht="12.8" hidden="false" customHeight="false" outlineLevel="0" collapsed="false">
      <c r="F86" s="2" t="n">
        <v>40</v>
      </c>
      <c r="G86" s="9" t="n">
        <f aca="false">C31+(C32-C31)/3</f>
        <v>0</v>
      </c>
    </row>
    <row r="87" customFormat="false" ht="12.8" hidden="false" customHeight="false" outlineLevel="0" collapsed="false">
      <c r="F87" s="2" t="n">
        <v>50</v>
      </c>
      <c r="G87" s="9" t="n">
        <f aca="false">C31+(C32-C31)*2/3</f>
        <v>0</v>
      </c>
    </row>
    <row r="88" customFormat="false" ht="12.8" hidden="false" customHeight="false" outlineLevel="0" collapsed="false">
      <c r="E88" s="2" t="n">
        <v>20</v>
      </c>
      <c r="F88" s="2" t="n">
        <v>0</v>
      </c>
      <c r="G88" s="9" t="n">
        <f aca="false">C32</f>
        <v>0</v>
      </c>
    </row>
    <row r="89" customFormat="false" ht="12.8" hidden="false" customHeight="false" outlineLevel="0" collapsed="false">
      <c r="F89" s="2" t="n">
        <v>10</v>
      </c>
      <c r="G89" s="9" t="n">
        <f aca="false">C32+(C33-C32)/3</f>
        <v>0</v>
      </c>
    </row>
    <row r="90" customFormat="false" ht="12.8" hidden="false" customHeight="false" outlineLevel="0" collapsed="false">
      <c r="F90" s="2" t="n">
        <v>20</v>
      </c>
      <c r="G90" s="9" t="n">
        <f aca="false">C32+(C33-C32)*2/3</f>
        <v>0</v>
      </c>
    </row>
    <row r="91" customFormat="false" ht="12.8" hidden="false" customHeight="false" outlineLevel="0" collapsed="false">
      <c r="F91" s="2" t="n">
        <v>30</v>
      </c>
      <c r="G91" s="9" t="n">
        <f aca="false">C33</f>
        <v>0</v>
      </c>
    </row>
    <row r="92" customFormat="false" ht="12.8" hidden="false" customHeight="false" outlineLevel="0" collapsed="false">
      <c r="F92" s="2" t="n">
        <v>40</v>
      </c>
      <c r="G92" s="9" t="n">
        <f aca="false">C33+(C34-C33)/3</f>
        <v>0</v>
      </c>
    </row>
    <row r="93" customFormat="false" ht="12.8" hidden="false" customHeight="false" outlineLevel="0" collapsed="false">
      <c r="F93" s="2" t="n">
        <v>50</v>
      </c>
      <c r="G93" s="9" t="n">
        <f aca="false">C33+(C34-C33)*2/3</f>
        <v>0</v>
      </c>
    </row>
    <row r="94" customFormat="false" ht="12.8" hidden="false" customHeight="false" outlineLevel="0" collapsed="false">
      <c r="E94" s="2" t="n">
        <v>21</v>
      </c>
      <c r="F94" s="2" t="n">
        <v>0</v>
      </c>
      <c r="G94" s="9" t="n">
        <f aca="false">C34</f>
        <v>0</v>
      </c>
    </row>
    <row r="95" customFormat="false" ht="12.8" hidden="false" customHeight="false" outlineLevel="0" collapsed="false">
      <c r="F95" s="2" t="n">
        <v>10</v>
      </c>
      <c r="G95" s="9" t="n">
        <f aca="false">C34+(C35-C34)/3</f>
        <v>0</v>
      </c>
    </row>
    <row r="96" customFormat="false" ht="12.8" hidden="false" customHeight="false" outlineLevel="0" collapsed="false">
      <c r="F96" s="2" t="n">
        <v>20</v>
      </c>
      <c r="G96" s="9" t="n">
        <f aca="false">C34+(C35-C34)*2/3</f>
        <v>0</v>
      </c>
    </row>
    <row r="97" customFormat="false" ht="12.8" hidden="false" customHeight="false" outlineLevel="0" collapsed="false">
      <c r="F97" s="2" t="n">
        <v>30</v>
      </c>
      <c r="G97" s="9" t="n">
        <f aca="false">C35</f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34944</TotalTime>
  <Application>LibreOffice/25.2.1.2$Windows_X86_64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2010-02-22T10:22:37Z</dcterms:created>
  <dc:creator>ST ARROMAN</dc:creator>
  <dc:description/>
  <dc:language>fr-CH</dc:language>
  <cp:lastModifiedBy/>
  <dcterms:modified xsi:type="dcterms:W3CDTF">2025-03-26T19:27:53Z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